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Files\Chpt02\"/>
    </mc:Choice>
  </mc:AlternateContent>
  <bookViews>
    <workbookView xWindow="600" yWindow="315" windowWidth="11100" windowHeight="5325"/>
  </bookViews>
  <sheets>
    <sheet name="Model" sheetId="1" r:id="rId1"/>
  </sheets>
  <definedNames>
    <definedName name="CurrDate">Model!#REF!</definedName>
    <definedName name="CurrPrice">Model!$B$5</definedName>
    <definedName name="Dur">Model!$B$7</definedName>
    <definedName name="Duration">Model!$B$7</definedName>
    <definedName name="EOptType">Model!$B$4</definedName>
    <definedName name="ExerDate">Model!#REF!</definedName>
    <definedName name="ExerPrice">Model!$B$6</definedName>
    <definedName name="RFRate">Model!$B$8</definedName>
    <definedName name="Vol">Model!$B$9</definedName>
  </definedNames>
  <calcPr calcId="152511" iterate="1"/>
</workbook>
</file>

<file path=xl/calcChain.xml><?xml version="1.0" encoding="utf-8"?>
<calcChain xmlns="http://schemas.openxmlformats.org/spreadsheetml/2006/main">
  <c r="B12" i="1" l="1"/>
  <c r="E12" i="1" s="1"/>
  <c r="B15" i="1" s="1"/>
  <c r="B13" i="1"/>
  <c r="E13" i="1" s="1"/>
</calcChain>
</file>

<file path=xl/sharedStrings.xml><?xml version="1.0" encoding="utf-8"?>
<sst xmlns="http://schemas.openxmlformats.org/spreadsheetml/2006/main" count="14" uniqueCount="14">
  <si>
    <t>Input data</t>
  </si>
  <si>
    <t>Type of option (1 for call, 2 for put)</t>
  </si>
  <si>
    <t>Stock price</t>
  </si>
  <si>
    <t>Exercise price</t>
  </si>
  <si>
    <t>Riskfree interest rate</t>
  </si>
  <si>
    <t>Quantities for Black-Scholes formula</t>
  </si>
  <si>
    <t>d1</t>
  </si>
  <si>
    <t>N(d1)</t>
  </si>
  <si>
    <t>d2</t>
  </si>
  <si>
    <t>N(d2)</t>
  </si>
  <si>
    <t>Option price</t>
  </si>
  <si>
    <t>Duration (years)</t>
  </si>
  <si>
    <t>Volatility</t>
  </si>
  <si>
    <t>Black-Scholes model for pricing European puts, calls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</si>
</sst>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.00;\-&quot;$&quot;#,##0.00"/>
  </numFmts>
  <fonts count="3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quotePrefix="1" applyFont="1" applyAlignment="1">
      <alignment horizontal="right"/>
    </xf>
    <xf numFmtId="164" fontId="2" fillId="0" borderId="0" xfId="0" applyNumberFormat="1" applyFont="1" applyFill="1" applyBorder="1"/>
    <xf numFmtId="2" fontId="2" fillId="0" borderId="0" xfId="0" applyNumberFormat="1" applyFont="1" applyFill="1" applyBorder="1"/>
    <xf numFmtId="9" fontId="2" fillId="0" borderId="0" xfId="0" applyNumberFormat="1" applyFont="1" applyFill="1" applyBorder="1"/>
    <xf numFmtId="8" fontId="2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5"/>
  <sheetViews>
    <sheetView tabSelected="1" workbookViewId="0"/>
  </sheetViews>
  <sheetFormatPr defaultColWidth="9.140625" defaultRowHeight="15" x14ac:dyDescent="0.25"/>
  <cols>
    <col min="1" max="1" width="34" style="2" customWidth="1"/>
    <col min="2" max="2" width="10.85546875" style="2" customWidth="1"/>
    <col min="3" max="3" width="4.42578125" style="2" customWidth="1"/>
    <col min="4" max="16384" width="9.140625" style="2"/>
  </cols>
  <sheetData>
    <row r="1" spans="1:5" x14ac:dyDescent="0.25">
      <c r="A1" s="1" t="s">
        <v>13</v>
      </c>
    </row>
    <row r="3" spans="1:5" x14ac:dyDescent="0.25">
      <c r="A3" s="1" t="s">
        <v>0</v>
      </c>
    </row>
    <row r="4" spans="1:5" x14ac:dyDescent="0.25">
      <c r="A4" s="2" t="s">
        <v>1</v>
      </c>
      <c r="B4" s="2">
        <v>1</v>
      </c>
    </row>
    <row r="5" spans="1:5" x14ac:dyDescent="0.25">
      <c r="A5" s="2" t="s">
        <v>2</v>
      </c>
      <c r="B5" s="4">
        <v>35</v>
      </c>
    </row>
    <row r="6" spans="1:5" x14ac:dyDescent="0.25">
      <c r="A6" s="2" t="s">
        <v>3</v>
      </c>
      <c r="B6" s="4">
        <v>40</v>
      </c>
    </row>
    <row r="7" spans="1:5" x14ac:dyDescent="0.25">
      <c r="A7" s="2" t="s">
        <v>11</v>
      </c>
      <c r="B7" s="5">
        <v>0.5</v>
      </c>
    </row>
    <row r="8" spans="1:5" x14ac:dyDescent="0.25">
      <c r="A8" s="2" t="s">
        <v>4</v>
      </c>
      <c r="B8" s="6">
        <v>0.05</v>
      </c>
    </row>
    <row r="9" spans="1:5" x14ac:dyDescent="0.25">
      <c r="A9" s="2" t="s">
        <v>12</v>
      </c>
      <c r="B9" s="6">
        <v>0.40000000596046448</v>
      </c>
    </row>
    <row r="11" spans="1:5" x14ac:dyDescent="0.25">
      <c r="A11" s="1" t="s">
        <v>5</v>
      </c>
    </row>
    <row r="12" spans="1:5" x14ac:dyDescent="0.25">
      <c r="A12" s="2" t="s">
        <v>6</v>
      </c>
      <c r="B12" s="2">
        <f>(LN(CurrPrice/ExerPrice)+(RFRate+Vol^2/2)*Dur)/(Vol*SQRT(Dur))</f>
        <v>-0.24229505441962595</v>
      </c>
      <c r="D12" s="3" t="s">
        <v>7</v>
      </c>
      <c r="E12" s="2">
        <f>IF(EOptType=1,NORMSDIST(B12),NORMSDIST(-B12))</f>
        <v>0.40427577281418992</v>
      </c>
    </row>
    <row r="13" spans="1:5" x14ac:dyDescent="0.25">
      <c r="A13" s="2" t="s">
        <v>8</v>
      </c>
      <c r="B13" s="2">
        <f>(LN(CurrPrice/ExerPrice)+(RFRate-Vol^2/2)*Dur)/(Vol*SQRT(Dur))</f>
        <v>-0.52513777110892979</v>
      </c>
      <c r="D13" s="3" t="s">
        <v>9</v>
      </c>
      <c r="E13" s="2">
        <f>IF(EOptType=1,NORMSDIST(B13),NORMSDIST(-B13))</f>
        <v>0.29974371026886543</v>
      </c>
    </row>
    <row r="15" spans="1:5" x14ac:dyDescent="0.25">
      <c r="A15" s="2" t="s">
        <v>10</v>
      </c>
      <c r="B15" s="7">
        <f>IF(EOptType=1,CurrPrice*E12-ExerPrice*EXP(-Dur*RFRate)*E13,-(CurrPrice*E12-ExerPrice*EXP(-Dur*RFRate)*E13))</f>
        <v>2.4559315807617192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Model</vt:lpstr>
      <vt:lpstr>CurrPrice</vt:lpstr>
      <vt:lpstr>Dur</vt:lpstr>
      <vt:lpstr>Duration</vt:lpstr>
      <vt:lpstr>EOptType</vt:lpstr>
      <vt:lpstr>ExerPrice</vt:lpstr>
      <vt:lpstr>RFRate</vt:lpstr>
      <vt:lpstr>Vol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2000-04-21T22:22:54Z</dcterms:created>
  <dcterms:modified xsi:type="dcterms:W3CDTF">2014-05-20T14:50:36Z</dcterms:modified>
</cp:coreProperties>
</file>